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ormal Appointments\Mediterranean Insurance &amp; Reinsurance Co. Ltd\Distribution Mechanism\Proofs of debt and examples\FINAL FORMAT DOCUMENTS 10 JUNE 2019\"/>
    </mc:Choice>
  </mc:AlternateContent>
  <xr:revisionPtr revIDLastSave="0" documentId="13_ncr:1_{328F95B6-F9B4-4AF1-A602-9F17D6AE1B4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insurer" sheetId="1" r:id="rId1"/>
    <sheet name="Exchange Rates" sheetId="5" r:id="rId2"/>
  </sheets>
  <definedNames>
    <definedName name="_xlnm.Print_Area" localSheetId="0">Reinsurer!$A$1:$M$45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L28" i="1"/>
  <c r="K29" i="1"/>
  <c r="M29" i="1" s="1"/>
  <c r="L29" i="1"/>
  <c r="K30" i="1"/>
  <c r="M30" i="1" s="1"/>
  <c r="L30" i="1"/>
  <c r="K31" i="1"/>
  <c r="L31" i="1"/>
  <c r="M31" i="1"/>
  <c r="K32" i="1"/>
  <c r="L32" i="1"/>
  <c r="M32" i="1"/>
  <c r="K33" i="1"/>
  <c r="M33" i="1" s="1"/>
  <c r="L33" i="1"/>
  <c r="K34" i="1"/>
  <c r="M34" i="1" s="1"/>
  <c r="L34" i="1"/>
  <c r="K27" i="1"/>
  <c r="L27" i="1"/>
  <c r="M28" i="1" l="1"/>
  <c r="M27" i="1"/>
  <c r="B23" i="1" l="1"/>
</calcChain>
</file>

<file path=xl/sharedStrings.xml><?xml version="1.0" encoding="utf-8"?>
<sst xmlns="http://schemas.openxmlformats.org/spreadsheetml/2006/main" count="81" uniqueCount="80">
  <si>
    <t xml:space="preserve">The Mediterranean Insurance &amp; Reinsurance Company Limited - In Administration </t>
  </si>
  <si>
    <t xml:space="preserve">Creditor Name </t>
  </si>
  <si>
    <t>Contact name and address for correspondence</t>
  </si>
  <si>
    <t>Email address for correspondence</t>
  </si>
  <si>
    <t>Reinsurance contract reference number</t>
  </si>
  <si>
    <t>Name in BLOCK CAPITALS</t>
  </si>
  <si>
    <t>Date</t>
  </si>
  <si>
    <t>Position with or in relation to creditor</t>
  </si>
  <si>
    <t>Contract Name / Type of business</t>
  </si>
  <si>
    <t>Unpaid Balances</t>
  </si>
  <si>
    <t>Currency</t>
  </si>
  <si>
    <t>TOTAL CLAIM IN GBP</t>
  </si>
  <si>
    <t>Total Claim in Original Currency</t>
  </si>
  <si>
    <t>Broker</t>
  </si>
  <si>
    <t>Signed Line</t>
  </si>
  <si>
    <t>Broker Reference</t>
  </si>
  <si>
    <t>Date of Inception</t>
  </si>
  <si>
    <t>LESS Notified Outstanding Losses</t>
  </si>
  <si>
    <t xml:space="preserve">Rate of Exchange - GBP1 = </t>
  </si>
  <si>
    <t>Signature of duly authorised person</t>
  </si>
  <si>
    <t>Underwriting year(s)</t>
  </si>
  <si>
    <t>PLEASE REFER TO THE NOTES ATTACHED REGARDING COMPLETION OF THE CLAIM FORM</t>
  </si>
  <si>
    <t>The Mediterranean Insurance &amp; Reinsurance Company Limited – in Administration</t>
  </si>
  <si>
    <t>for use in calculation of claims</t>
  </si>
  <si>
    <t>Currency Code</t>
  </si>
  <si>
    <t>AED</t>
  </si>
  <si>
    <t>UAE Dirham (Emirati Dirham)</t>
  </si>
  <si>
    <t>BIF</t>
  </si>
  <si>
    <t>Burundian Franc</t>
  </si>
  <si>
    <t>CHF</t>
  </si>
  <si>
    <t>Swiss Franc</t>
  </si>
  <si>
    <t>DZD</t>
  </si>
  <si>
    <t>Algerian Dinar</t>
  </si>
  <si>
    <t>EGP</t>
  </si>
  <si>
    <t>Egyptian Pound</t>
  </si>
  <si>
    <t>EUR</t>
  </si>
  <si>
    <t>Euro</t>
  </si>
  <si>
    <t>GBP</t>
  </si>
  <si>
    <t>Great British Pound</t>
  </si>
  <si>
    <t>GNF</t>
  </si>
  <si>
    <t>Guinean Franc</t>
  </si>
  <si>
    <t>JOD</t>
  </si>
  <si>
    <t>Jordanian Dinar</t>
  </si>
  <si>
    <t>KWD</t>
  </si>
  <si>
    <t>Kuwaiti Dinar</t>
  </si>
  <si>
    <t>LYD</t>
  </si>
  <si>
    <t>Libyan Dinar</t>
  </si>
  <si>
    <t>MAD</t>
  </si>
  <si>
    <t>MYR</t>
  </si>
  <si>
    <t>Malaysian Ringgit</t>
  </si>
  <si>
    <t>OMR</t>
  </si>
  <si>
    <t>Omani Riyal</t>
  </si>
  <si>
    <t>PKR</t>
  </si>
  <si>
    <t>QAR</t>
  </si>
  <si>
    <t>Qatar Riyal</t>
  </si>
  <si>
    <t>SAR</t>
  </si>
  <si>
    <t>SYP</t>
  </si>
  <si>
    <t>Syrian Pound</t>
  </si>
  <si>
    <t>TND</t>
  </si>
  <si>
    <t>Tunisian Dinar</t>
  </si>
  <si>
    <t>TZS</t>
  </si>
  <si>
    <t>Tanzanian Shilling</t>
  </si>
  <si>
    <t>USD</t>
  </si>
  <si>
    <t>US Dollar</t>
  </si>
  <si>
    <t>XOF</t>
  </si>
  <si>
    <t>CFA Franc</t>
  </si>
  <si>
    <t>YER</t>
  </si>
  <si>
    <t>Yemen Riyal</t>
  </si>
  <si>
    <t>NOTE:</t>
  </si>
  <si>
    <t xml:space="preserve">If you have dealt in a currency not in the table above, please contact the Joint Administrators at mail@rollingsbutt.com </t>
  </si>
  <si>
    <t>Creditor Former Name(s)
(if applicable)</t>
  </si>
  <si>
    <t>Broker name (if you are a broker submitting a claim)</t>
  </si>
  <si>
    <t>Total Claim (£)
(automatically calculated sum of column 13)</t>
  </si>
  <si>
    <t>Reinsurer Proof of Debt</t>
  </si>
  <si>
    <t>Moroccan Dirham</t>
  </si>
  <si>
    <t>Pakistani Rupee</t>
  </si>
  <si>
    <t>Saudi Arabian Riyal</t>
  </si>
  <si>
    <t>4 December 2015
£1</t>
  </si>
  <si>
    <t>Historic exchange rates as at 4 December 2015</t>
  </si>
  <si>
    <t xml:space="preserve">Note from author: Figures are taken from XE Currency tables, correct as at 4 December 2015, 17:00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</si>
</sst>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0\)"/>
    <numFmt numFmtId="165" formatCode="#,##0.00;\(#,##0.00\)"/>
    <numFmt numFmtId="166" formatCode="[$-F800]dddd\,\ mmmm\ dd\,\ yyyy"/>
    <numFmt numFmtId="167" formatCode="#,##0.000"/>
    <numFmt numFmtId="168" formatCode="#,##0.00;[Red]\(#,##0.00\);\ &quot;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5"/>
      <color rgb="FFFF0000"/>
      <name val="Arial"/>
      <family val="2"/>
    </font>
    <font>
      <b/>
      <sz val="15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0A745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65" fontId="7" fillId="0" borderId="0" xfId="0" applyNumberFormat="1" applyFont="1" applyAlignment="1" applyProtection="1">
      <alignment horizontal="left" vertical="center"/>
    </xf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right"/>
    </xf>
    <xf numFmtId="165" fontId="7" fillId="0" borderId="0" xfId="0" applyNumberFormat="1" applyFont="1" applyAlignment="1" applyProtection="1">
      <alignment horizontal="center" vertical="center"/>
    </xf>
    <xf numFmtId="165" fontId="10" fillId="2" borderId="5" xfId="0" applyNumberFormat="1" applyFont="1" applyFill="1" applyBorder="1" applyAlignment="1" applyProtection="1">
      <alignment horizontal="center" vertical="top"/>
    </xf>
    <xf numFmtId="165" fontId="10" fillId="2" borderId="10" xfId="0" applyNumberFormat="1" applyFont="1" applyFill="1" applyBorder="1" applyAlignment="1" applyProtection="1">
      <alignment vertical="top"/>
    </xf>
    <xf numFmtId="166" fontId="10" fillId="2" borderId="5" xfId="0" applyNumberFormat="1" applyFont="1" applyFill="1" applyBorder="1" applyAlignment="1" applyProtection="1">
      <alignment horizontal="right" vertical="top" wrapText="1"/>
    </xf>
    <xf numFmtId="165" fontId="1" fillId="0" borderId="11" xfId="0" applyNumberFormat="1" applyFont="1" applyBorder="1" applyAlignment="1" applyProtection="1">
      <alignment horizontal="center"/>
    </xf>
    <xf numFmtId="165" fontId="1" fillId="0" borderId="0" xfId="0" applyNumberFormat="1" applyFont="1" applyBorder="1" applyProtection="1"/>
    <xf numFmtId="167" fontId="1" fillId="0" borderId="11" xfId="0" applyNumberFormat="1" applyFont="1" applyBorder="1" applyAlignment="1" applyProtection="1">
      <alignment horizontal="right"/>
    </xf>
    <xf numFmtId="165" fontId="1" fillId="0" borderId="11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167" fontId="1" fillId="0" borderId="11" xfId="0" applyNumberFormat="1" applyFont="1" applyFill="1" applyBorder="1" applyAlignment="1" applyProtection="1">
      <alignment horizontal="right"/>
    </xf>
    <xf numFmtId="167" fontId="1" fillId="0" borderId="11" xfId="0" applyNumberFormat="1" applyFont="1" applyBorder="1" applyAlignment="1" applyProtection="1">
      <alignment horizontal="right" vertical="center" wrapText="1"/>
    </xf>
    <xf numFmtId="165" fontId="1" fillId="0" borderId="12" xfId="0" applyNumberFormat="1" applyFont="1" applyBorder="1" applyAlignment="1" applyProtection="1">
      <alignment horizontal="center"/>
    </xf>
    <xf numFmtId="165" fontId="1" fillId="0" borderId="13" xfId="0" applyNumberFormat="1" applyFont="1" applyBorder="1" applyProtection="1"/>
    <xf numFmtId="167" fontId="1" fillId="0" borderId="12" xfId="0" applyNumberFormat="1" applyFont="1" applyBorder="1" applyAlignment="1" applyProtection="1">
      <alignment horizontal="right"/>
    </xf>
    <xf numFmtId="165" fontId="11" fillId="0" borderId="0" xfId="0" applyNumberFormat="1" applyFont="1" applyAlignment="1" applyProtection="1">
      <alignment horizontal="left"/>
    </xf>
    <xf numFmtId="165" fontId="12" fillId="0" borderId="0" xfId="0" applyNumberFormat="1" applyFont="1" applyAlignment="1" applyProtection="1">
      <alignment horizontal="left"/>
    </xf>
    <xf numFmtId="165" fontId="1" fillId="0" borderId="0" xfId="0" applyNumberFormat="1" applyFont="1" applyAlignment="1" applyProtection="1">
      <alignment horizontal="left"/>
    </xf>
    <xf numFmtId="165" fontId="1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168" fontId="14" fillId="0" borderId="4" xfId="0" applyNumberFormat="1" applyFont="1" applyBorder="1" applyAlignment="1" applyProtection="1">
      <alignment vertical="center" wrapText="1"/>
      <protection locked="0"/>
    </xf>
    <xf numFmtId="168" fontId="14" fillId="0" borderId="4" xfId="0" applyNumberFormat="1" applyFont="1" applyBorder="1" applyAlignment="1" applyProtection="1">
      <alignment vertical="center" wrapText="1"/>
    </xf>
    <xf numFmtId="168" fontId="5" fillId="0" borderId="4" xfId="0" applyNumberFormat="1" applyFont="1" applyFill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168" fontId="14" fillId="0" borderId="6" xfId="0" applyNumberFormat="1" applyFont="1" applyBorder="1" applyAlignment="1" applyProtection="1">
      <alignment vertical="center" wrapText="1"/>
      <protection locked="0"/>
    </xf>
    <xf numFmtId="0" fontId="6" fillId="0" borderId="5" xfId="0" applyFont="1" applyBorder="1" applyProtection="1">
      <protection locked="0"/>
    </xf>
    <xf numFmtId="168" fontId="6" fillId="0" borderId="5" xfId="0" applyNumberFormat="1" applyFont="1" applyBorder="1" applyProtection="1"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0" fillId="0" borderId="17" xfId="0" applyBorder="1" applyProtection="1"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/>
      <protection locked="0"/>
    </xf>
    <xf numFmtId="168" fontId="14" fillId="0" borderId="3" xfId="0" applyNumberFormat="1" applyFont="1" applyBorder="1" applyAlignment="1" applyProtection="1">
      <alignment horizontal="left" vertical="center" wrapText="1"/>
    </xf>
    <xf numFmtId="168" fontId="14" fillId="0" borderId="21" xfId="0" applyNumberFormat="1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.00;[Red]\(#,##0.00\);\ &quot;&quot;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.00;[Red]\(#,##0.00\);\ &quot;&quot;"/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.00;[Red]\(#,##0.00\);\ &quot;&quot;"/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.00;[Red]\(#,##0.00\);\ &quot;&quot;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.00;[Red]\(#,##0.00\);\ &quot;&quot;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  <protection locked="0" hidden="0"/>
    </dxf>
    <dxf>
      <border outline="0"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vertAlign val="baseline"/>
        <sz val="10"/>
        <color theme="0"/>
      </font>
      <fill>
        <patternFill patternType="solid">
          <fgColor indexed="64"/>
          <bgColor rgb="FF60A745"/>
        </patternFill>
      </fill>
      <alignment horizontal="left" textRotation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60A7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6:M34" totalsRowShown="0" headerRowDxfId="16" dataDxfId="14" headerRowBorderDxfId="15" tableBorderDxfId="13">
  <tableColumns count="13">
    <tableColumn id="1" xr3:uid="{00000000-0010-0000-0000-000001000000}" name="Reinsurance contract reference number" dataDxfId="12"/>
    <tableColumn id="2" xr3:uid="{00000000-0010-0000-0000-000002000000}" name="Contract Name / Type of business" dataDxfId="11"/>
    <tableColumn id="3" xr3:uid="{00000000-0010-0000-0000-000003000000}" name="Underwriting year(s)" dataDxfId="10"/>
    <tableColumn id="4" xr3:uid="{00000000-0010-0000-0000-000004000000}" name="Broker" dataDxfId="9"/>
    <tableColumn id="5" xr3:uid="{00000000-0010-0000-0000-000005000000}" name="Broker Reference" dataDxfId="8"/>
    <tableColumn id="6" xr3:uid="{00000000-0010-0000-0000-000006000000}" name="Date of Inception" dataDxfId="7"/>
    <tableColumn id="7" xr3:uid="{00000000-0010-0000-0000-000007000000}" name="Signed Line" dataDxfId="6"/>
    <tableColumn id="8" xr3:uid="{00000000-0010-0000-0000-000008000000}" name="Currency" dataDxfId="5"/>
    <tableColumn id="9" xr3:uid="{00000000-0010-0000-0000-000009000000}" name="Unpaid Balances" dataDxfId="4"/>
    <tableColumn id="10" xr3:uid="{00000000-0010-0000-0000-00000A000000}" name="LESS Notified Outstanding Losses" dataDxfId="3"/>
    <tableColumn id="11" xr3:uid="{00000000-0010-0000-0000-00000B000000}" name="Total Claim in Original Currency" dataDxfId="2">
      <calculatedColumnFormula>_xlfn.IFNA(Table1[[#This Row],[Unpaid Balances]]-ABS(Table1[[#This Row],[LESS Notified Outstanding Losses]]), "")</calculatedColumnFormula>
    </tableColumn>
    <tableColumn id="12" xr3:uid="{00000000-0010-0000-0000-00000C000000}" name="Rate of Exchange - GBP1 = " dataDxfId="1">
      <calculatedColumnFormula>_xlfn.IFNA(VLOOKUP(Table1[[#This Row],[Currency]], 'Exchange Rates'!$A$10:$C$32, 3), "")</calculatedColumnFormula>
    </tableColumn>
    <tableColumn id="13" xr3:uid="{00000000-0010-0000-0000-00000D000000}" name="TOTAL CLAIM IN GBP" dataDxfId="0">
      <calculatedColumnFormula>IFERROR(Table1[[#This Row],[Total Claim in Original Currency]]/Table1[[#This Row],[Rate of Exchange - GBP1 = ]], "")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3"/>
  <sheetViews>
    <sheetView showGridLines="0" tabSelected="1" topLeftCell="A17" workbookViewId="0">
      <selection activeCell="B17" sqref="B17:C19"/>
    </sheetView>
  </sheetViews>
  <sheetFormatPr defaultRowHeight="15" x14ac:dyDescent="0.25"/>
  <cols>
    <col min="1" max="1" width="25.140625" style="23" customWidth="1"/>
    <col min="2" max="3" width="24.7109375" style="23" customWidth="1"/>
    <col min="4" max="4" width="29.140625" style="23" customWidth="1"/>
    <col min="5" max="6" width="15.7109375" style="23" customWidth="1"/>
    <col min="7" max="7" width="14.140625" style="23" customWidth="1"/>
    <col min="8" max="8" width="11.28515625" style="23" customWidth="1"/>
    <col min="9" max="13" width="15.28515625" style="23" customWidth="1"/>
    <col min="14" max="16384" width="9.140625" style="23"/>
  </cols>
  <sheetData>
    <row r="2" spans="1:6" ht="15" customHeight="1" x14ac:dyDescent="0.25">
      <c r="A2" s="53" t="s">
        <v>0</v>
      </c>
    </row>
    <row r="3" spans="1:6" ht="15" customHeight="1" x14ac:dyDescent="0.25">
      <c r="A3" s="22"/>
    </row>
    <row r="4" spans="1:6" s="25" customFormat="1" ht="15" customHeight="1" x14ac:dyDescent="0.3">
      <c r="A4" s="24" t="s">
        <v>73</v>
      </c>
    </row>
    <row r="5" spans="1:6" s="25" customFormat="1" ht="15" customHeight="1" x14ac:dyDescent="0.3">
      <c r="A5" s="24"/>
    </row>
    <row r="6" spans="1:6" x14ac:dyDescent="0.25">
      <c r="A6" s="22" t="s">
        <v>21</v>
      </c>
    </row>
    <row r="7" spans="1:6" ht="15.75" thickBot="1" x14ac:dyDescent="0.3">
      <c r="A7" s="22"/>
    </row>
    <row r="8" spans="1:6" ht="15" customHeight="1" x14ac:dyDescent="0.25">
      <c r="A8" s="63" t="s">
        <v>1</v>
      </c>
      <c r="B8" s="57"/>
      <c r="C8" s="58"/>
      <c r="F8" s="26"/>
    </row>
    <row r="9" spans="1:6" ht="15" customHeight="1" x14ac:dyDescent="0.25">
      <c r="A9" s="64"/>
      <c r="B9" s="59"/>
      <c r="C9" s="60"/>
      <c r="F9" s="26"/>
    </row>
    <row r="10" spans="1:6" ht="15" customHeight="1" thickBot="1" x14ac:dyDescent="0.3">
      <c r="A10" s="65"/>
      <c r="B10" s="61"/>
      <c r="C10" s="62"/>
      <c r="F10" s="26"/>
    </row>
    <row r="11" spans="1:6" ht="15" customHeight="1" x14ac:dyDescent="0.25">
      <c r="A11" s="66" t="s">
        <v>70</v>
      </c>
      <c r="B11" s="57"/>
      <c r="C11" s="58"/>
      <c r="F11" s="26"/>
    </row>
    <row r="12" spans="1:6" ht="15" customHeight="1" x14ac:dyDescent="0.25">
      <c r="A12" s="64"/>
      <c r="B12" s="59"/>
      <c r="C12" s="60"/>
      <c r="F12" s="26"/>
    </row>
    <row r="13" spans="1:6" ht="15" customHeight="1" thickBot="1" x14ac:dyDescent="0.3">
      <c r="A13" s="65"/>
      <c r="B13" s="61"/>
      <c r="C13" s="62"/>
      <c r="F13" s="26"/>
    </row>
    <row r="14" spans="1:6" ht="15" customHeight="1" x14ac:dyDescent="0.25">
      <c r="A14" s="66" t="s">
        <v>71</v>
      </c>
      <c r="B14" s="57"/>
      <c r="C14" s="58"/>
      <c r="F14" s="26"/>
    </row>
    <row r="15" spans="1:6" ht="15" customHeight="1" x14ac:dyDescent="0.25">
      <c r="A15" s="64"/>
      <c r="B15" s="59"/>
      <c r="C15" s="60"/>
      <c r="D15" s="26"/>
      <c r="E15" s="26"/>
      <c r="F15" s="26"/>
    </row>
    <row r="16" spans="1:6" ht="15" customHeight="1" thickBot="1" x14ac:dyDescent="0.3">
      <c r="A16" s="65"/>
      <c r="B16" s="61"/>
      <c r="C16" s="62"/>
      <c r="E16" s="26"/>
      <c r="F16" s="26"/>
    </row>
    <row r="17" spans="1:13" ht="15" customHeight="1" x14ac:dyDescent="0.25">
      <c r="A17" s="66" t="s">
        <v>2</v>
      </c>
      <c r="B17" s="57"/>
      <c r="C17" s="58"/>
      <c r="D17" s="26"/>
      <c r="E17" s="26"/>
      <c r="F17" s="26"/>
    </row>
    <row r="18" spans="1:13" ht="15" customHeight="1" x14ac:dyDescent="0.25">
      <c r="A18" s="64"/>
      <c r="B18" s="59"/>
      <c r="C18" s="60"/>
      <c r="D18" s="26"/>
      <c r="E18" s="26"/>
      <c r="F18" s="26"/>
    </row>
    <row r="19" spans="1:13" ht="15" customHeight="1" thickBot="1" x14ac:dyDescent="0.3">
      <c r="A19" s="65"/>
      <c r="B19" s="61"/>
      <c r="C19" s="62"/>
      <c r="D19" s="26"/>
      <c r="E19" s="26"/>
      <c r="F19" s="26"/>
    </row>
    <row r="20" spans="1:13" ht="15" customHeight="1" x14ac:dyDescent="0.25">
      <c r="A20" s="66" t="s">
        <v>3</v>
      </c>
      <c r="B20" s="57"/>
      <c r="C20" s="58"/>
      <c r="D20" s="26"/>
      <c r="E20" s="26"/>
      <c r="F20" s="26"/>
    </row>
    <row r="21" spans="1:13" ht="15" customHeight="1" x14ac:dyDescent="0.25">
      <c r="A21" s="64"/>
      <c r="B21" s="59"/>
      <c r="C21" s="60"/>
      <c r="D21" s="26"/>
      <c r="E21" s="26"/>
      <c r="F21" s="26"/>
    </row>
    <row r="22" spans="1:13" ht="15" customHeight="1" thickBot="1" x14ac:dyDescent="0.3">
      <c r="A22" s="65"/>
      <c r="B22" s="61"/>
      <c r="C22" s="62"/>
      <c r="D22" s="26"/>
      <c r="E22" s="26"/>
      <c r="F22" s="26"/>
    </row>
    <row r="23" spans="1:13" ht="39" thickBot="1" x14ac:dyDescent="0.3">
      <c r="A23" s="49" t="s">
        <v>72</v>
      </c>
      <c r="B23" s="55">
        <f>SUM(Table1[TOTAL CLAIM IN GBP])</f>
        <v>0</v>
      </c>
      <c r="C23" s="56"/>
      <c r="D23" s="26"/>
      <c r="E23" s="26"/>
      <c r="F23" s="26"/>
      <c r="G23" s="26"/>
      <c r="H23" s="26"/>
    </row>
    <row r="24" spans="1:13" ht="16.5" thickBot="1" x14ac:dyDescent="0.3">
      <c r="A24" s="27"/>
    </row>
    <row r="25" spans="1:13" s="29" customFormat="1" ht="27" customHeight="1" thickBot="1" x14ac:dyDescent="0.25">
      <c r="A25" s="28">
        <v>1</v>
      </c>
      <c r="B25" s="28">
        <v>2</v>
      </c>
      <c r="C25" s="28">
        <v>3</v>
      </c>
      <c r="D25" s="28">
        <v>4</v>
      </c>
      <c r="E25" s="28">
        <v>5</v>
      </c>
      <c r="F25" s="28">
        <v>6</v>
      </c>
      <c r="G25" s="28">
        <v>7</v>
      </c>
      <c r="H25" s="28">
        <v>8</v>
      </c>
      <c r="I25" s="28">
        <v>9</v>
      </c>
      <c r="J25" s="28">
        <v>10</v>
      </c>
      <c r="K25" s="28">
        <v>11</v>
      </c>
      <c r="L25" s="28">
        <v>12</v>
      </c>
      <c r="M25" s="28">
        <v>13</v>
      </c>
    </row>
    <row r="26" spans="1:13" s="52" customFormat="1" ht="39" thickBot="1" x14ac:dyDescent="0.25">
      <c r="A26" s="50" t="s">
        <v>4</v>
      </c>
      <c r="B26" s="30" t="s">
        <v>8</v>
      </c>
      <c r="C26" s="30" t="s">
        <v>20</v>
      </c>
      <c r="D26" s="30" t="s">
        <v>13</v>
      </c>
      <c r="E26" s="30" t="s">
        <v>15</v>
      </c>
      <c r="F26" s="30" t="s">
        <v>16</v>
      </c>
      <c r="G26" s="30" t="s">
        <v>14</v>
      </c>
      <c r="H26" s="30" t="s">
        <v>10</v>
      </c>
      <c r="I26" s="30" t="s">
        <v>9</v>
      </c>
      <c r="J26" s="30" t="s">
        <v>17</v>
      </c>
      <c r="K26" s="30" t="s">
        <v>12</v>
      </c>
      <c r="L26" s="30" t="s">
        <v>18</v>
      </c>
      <c r="M26" s="51" t="s">
        <v>11</v>
      </c>
    </row>
    <row r="27" spans="1:13" s="29" customFormat="1" ht="36.75" customHeight="1" thickBot="1" x14ac:dyDescent="0.25">
      <c r="A27" s="37"/>
      <c r="B27" s="38"/>
      <c r="C27" s="38"/>
      <c r="D27" s="38"/>
      <c r="E27" s="38"/>
      <c r="F27" s="38"/>
      <c r="G27" s="38"/>
      <c r="H27" s="36"/>
      <c r="I27" s="39"/>
      <c r="J27" s="39"/>
      <c r="K27" s="40">
        <f>_xlfn.IFNA(Table1[[#This Row],[Unpaid Balances]]-ABS(Table1[[#This Row],[LESS Notified Outstanding Losses]]), "")</f>
        <v>0</v>
      </c>
      <c r="L27" s="54" t="str">
        <f>_xlfn.IFNA(VLOOKUP(Table1[[#This Row],[Currency]], 'Exchange Rates'!$A$10:$C$32, 3), "")</f>
        <v/>
      </c>
      <c r="M27" s="41" t="str">
        <f>IFERROR(Table1[[#This Row],[Total Claim in Original Currency]]/Table1[[#This Row],[Rate of Exchange - GBP1 = ]], "")</f>
        <v/>
      </c>
    </row>
    <row r="28" spans="1:13" s="29" customFormat="1" ht="36.75" customHeight="1" thickBot="1" x14ac:dyDescent="0.25">
      <c r="A28" s="42"/>
      <c r="B28" s="43"/>
      <c r="C28" s="43"/>
      <c r="D28" s="43"/>
      <c r="E28" s="43"/>
      <c r="F28" s="43"/>
      <c r="G28" s="43"/>
      <c r="H28" s="36"/>
      <c r="I28" s="44"/>
      <c r="J28" s="44"/>
      <c r="K28" s="40">
        <f>_xlfn.IFNA(Table1[[#This Row],[Unpaid Balances]]-ABS(Table1[[#This Row],[LESS Notified Outstanding Losses]]), "")</f>
        <v>0</v>
      </c>
      <c r="L28" s="54" t="str">
        <f>_xlfn.IFNA(VLOOKUP(Table1[[#This Row],[Currency]], 'Exchange Rates'!$A$10:$C$32, 3), "")</f>
        <v/>
      </c>
      <c r="M28" s="41" t="str">
        <f>IFERROR(Table1[[#This Row],[Total Claim in Original Currency]]/Table1[[#This Row],[Rate of Exchange - GBP1 = ]], "")</f>
        <v/>
      </c>
    </row>
    <row r="29" spans="1:13" s="29" customFormat="1" ht="36.75" customHeight="1" thickBot="1" x14ac:dyDescent="0.25">
      <c r="A29" s="45"/>
      <c r="B29" s="45"/>
      <c r="C29" s="45"/>
      <c r="D29" s="45"/>
      <c r="E29" s="45"/>
      <c r="F29" s="45"/>
      <c r="G29" s="45"/>
      <c r="H29" s="36"/>
      <c r="I29" s="46"/>
      <c r="J29" s="46"/>
      <c r="K29" s="40">
        <f>_xlfn.IFNA(Table1[[#This Row],[Unpaid Balances]]-ABS(Table1[[#This Row],[LESS Notified Outstanding Losses]]), "")</f>
        <v>0</v>
      </c>
      <c r="L29" s="54" t="str">
        <f>_xlfn.IFNA(VLOOKUP(Table1[[#This Row],[Currency]], 'Exchange Rates'!$A$10:$C$32, 3), "")</f>
        <v/>
      </c>
      <c r="M29" s="41" t="str">
        <f>IFERROR(Table1[[#This Row],[Total Claim in Original Currency]]/Table1[[#This Row],[Rate of Exchange - GBP1 = ]], "")</f>
        <v/>
      </c>
    </row>
    <row r="30" spans="1:13" s="29" customFormat="1" ht="36.75" customHeight="1" thickBot="1" x14ac:dyDescent="0.25">
      <c r="A30" s="45"/>
      <c r="B30" s="45"/>
      <c r="C30" s="45"/>
      <c r="D30" s="45"/>
      <c r="E30" s="45"/>
      <c r="F30" s="45"/>
      <c r="G30" s="45"/>
      <c r="H30" s="36"/>
      <c r="I30" s="46"/>
      <c r="J30" s="46"/>
      <c r="K30" s="40">
        <f>_xlfn.IFNA(Table1[[#This Row],[Unpaid Balances]]-ABS(Table1[[#This Row],[LESS Notified Outstanding Losses]]), "")</f>
        <v>0</v>
      </c>
      <c r="L30" s="54" t="str">
        <f>_xlfn.IFNA(VLOOKUP(Table1[[#This Row],[Currency]], 'Exchange Rates'!$A$10:$C$32, 3), "")</f>
        <v/>
      </c>
      <c r="M30" s="41" t="str">
        <f>IFERROR(Table1[[#This Row],[Total Claim in Original Currency]]/Table1[[#This Row],[Rate of Exchange - GBP1 = ]], "")</f>
        <v/>
      </c>
    </row>
    <row r="31" spans="1:13" s="29" customFormat="1" ht="36.75" customHeight="1" thickBot="1" x14ac:dyDescent="0.25">
      <c r="A31" s="45"/>
      <c r="B31" s="45"/>
      <c r="C31" s="45"/>
      <c r="D31" s="45"/>
      <c r="E31" s="45"/>
      <c r="F31" s="45"/>
      <c r="G31" s="45"/>
      <c r="H31" s="36"/>
      <c r="I31" s="46"/>
      <c r="J31" s="46"/>
      <c r="K31" s="40">
        <f>_xlfn.IFNA(Table1[[#This Row],[Unpaid Balances]]-ABS(Table1[[#This Row],[LESS Notified Outstanding Losses]]), "")</f>
        <v>0</v>
      </c>
      <c r="L31" s="54" t="str">
        <f>_xlfn.IFNA(VLOOKUP(Table1[[#This Row],[Currency]], 'Exchange Rates'!$A$10:$C$32, 3), "")</f>
        <v/>
      </c>
      <c r="M31" s="41" t="str">
        <f>IFERROR(Table1[[#This Row],[Total Claim in Original Currency]]/Table1[[#This Row],[Rate of Exchange - GBP1 = ]], "")</f>
        <v/>
      </c>
    </row>
    <row r="32" spans="1:13" s="29" customFormat="1" ht="36.75" customHeight="1" thickBot="1" x14ac:dyDescent="0.25">
      <c r="A32" s="37"/>
      <c r="B32" s="38"/>
      <c r="C32" s="38"/>
      <c r="D32" s="38"/>
      <c r="E32" s="38"/>
      <c r="F32" s="38"/>
      <c r="G32" s="38"/>
      <c r="H32" s="36"/>
      <c r="I32" s="39"/>
      <c r="J32" s="39"/>
      <c r="K32" s="40">
        <f>_xlfn.IFNA(Table1[[#This Row],[Unpaid Balances]]-ABS(Table1[[#This Row],[LESS Notified Outstanding Losses]]), "")</f>
        <v>0</v>
      </c>
      <c r="L32" s="54" t="str">
        <f>_xlfn.IFNA(VLOOKUP(Table1[[#This Row],[Currency]], 'Exchange Rates'!$A$10:$C$32, 3), "")</f>
        <v/>
      </c>
      <c r="M32" s="41" t="str">
        <f>IFERROR(Table1[[#This Row],[Total Claim in Original Currency]]/Table1[[#This Row],[Rate of Exchange - GBP1 = ]], "")</f>
        <v/>
      </c>
    </row>
    <row r="33" spans="1:13" s="29" customFormat="1" ht="36.75" customHeight="1" thickBot="1" x14ac:dyDescent="0.25">
      <c r="A33" s="37"/>
      <c r="B33" s="38"/>
      <c r="C33" s="38"/>
      <c r="D33" s="38"/>
      <c r="E33" s="38"/>
      <c r="F33" s="38"/>
      <c r="G33" s="38"/>
      <c r="H33" s="36"/>
      <c r="I33" s="39"/>
      <c r="J33" s="39"/>
      <c r="K33" s="40">
        <f>_xlfn.IFNA(Table1[[#This Row],[Unpaid Balances]]-ABS(Table1[[#This Row],[LESS Notified Outstanding Losses]]), "")</f>
        <v>0</v>
      </c>
      <c r="L33" s="54" t="str">
        <f>_xlfn.IFNA(VLOOKUP(Table1[[#This Row],[Currency]], 'Exchange Rates'!$A$10:$C$32, 3), "")</f>
        <v/>
      </c>
      <c r="M33" s="41" t="str">
        <f>IFERROR(Table1[[#This Row],[Total Claim in Original Currency]]/Table1[[#This Row],[Rate of Exchange - GBP1 = ]], "")</f>
        <v/>
      </c>
    </row>
    <row r="34" spans="1:13" s="29" customFormat="1" ht="36.75" customHeight="1" thickBot="1" x14ac:dyDescent="0.25">
      <c r="A34" s="42"/>
      <c r="B34" s="43"/>
      <c r="C34" s="43"/>
      <c r="D34" s="43"/>
      <c r="E34" s="43"/>
      <c r="F34" s="43"/>
      <c r="G34" s="43"/>
      <c r="H34" s="36"/>
      <c r="I34" s="44"/>
      <c r="J34" s="44"/>
      <c r="K34" s="40">
        <f>_xlfn.IFNA(Table1[[#This Row],[Unpaid Balances]]-ABS(Table1[[#This Row],[LESS Notified Outstanding Losses]]), "")</f>
        <v>0</v>
      </c>
      <c r="L34" s="54" t="str">
        <f>_xlfn.IFNA(VLOOKUP(Table1[[#This Row],[Currency]], 'Exchange Rates'!$A$10:$C$32, 3), "")</f>
        <v/>
      </c>
      <c r="M34" s="41" t="str">
        <f>IFERROR(Table1[[#This Row],[Total Claim in Original Currency]]/Table1[[#This Row],[Rate of Exchange - GBP1 = ]], "")</f>
        <v/>
      </c>
    </row>
    <row r="38" spans="1:13" x14ac:dyDescent="0.25">
      <c r="A38" s="31" t="s">
        <v>19</v>
      </c>
      <c r="B38" s="32"/>
      <c r="C38" s="47"/>
      <c r="D38" s="48"/>
      <c r="F38" s="34" t="s">
        <v>6</v>
      </c>
      <c r="I38" s="48"/>
      <c r="J38" s="48"/>
      <c r="K38" s="48"/>
    </row>
    <row r="39" spans="1:13" x14ac:dyDescent="0.25">
      <c r="A39" s="33"/>
      <c r="C39" s="32"/>
      <c r="D39" s="32"/>
      <c r="F39" s="35"/>
      <c r="G39" s="32"/>
      <c r="H39" s="32"/>
    </row>
    <row r="40" spans="1:13" x14ac:dyDescent="0.25">
      <c r="A40" s="33"/>
      <c r="C40" s="32"/>
      <c r="D40" s="32"/>
      <c r="F40" s="35"/>
      <c r="G40" s="32"/>
      <c r="H40" s="32"/>
    </row>
    <row r="41" spans="1:13" x14ac:dyDescent="0.25">
      <c r="A41" s="33"/>
      <c r="B41" s="32"/>
      <c r="C41" s="32"/>
      <c r="D41" s="32"/>
      <c r="F41" s="33"/>
      <c r="G41" s="32"/>
      <c r="H41" s="32"/>
    </row>
    <row r="42" spans="1:13" x14ac:dyDescent="0.25">
      <c r="A42" s="31" t="s">
        <v>5</v>
      </c>
      <c r="B42" s="26"/>
      <c r="C42" s="47"/>
      <c r="D42" s="48"/>
      <c r="F42" s="31" t="s">
        <v>7</v>
      </c>
      <c r="G42" s="32"/>
      <c r="H42" s="32"/>
      <c r="I42" s="48"/>
      <c r="J42" s="48"/>
      <c r="K42" s="48"/>
    </row>
    <row r="43" spans="1:13" x14ac:dyDescent="0.25">
      <c r="A43" s="33"/>
      <c r="C43" s="32"/>
      <c r="D43" s="32"/>
      <c r="E43" s="32"/>
      <c r="F43" s="32"/>
      <c r="G43" s="32"/>
      <c r="H43" s="32"/>
    </row>
  </sheetData>
  <sheetProtection password="BA3A" sheet="1" objects="1" scenarios="1" selectLockedCells="1"/>
  <mergeCells count="11">
    <mergeCell ref="A8:A10"/>
    <mergeCell ref="A11:A13"/>
    <mergeCell ref="A14:A16"/>
    <mergeCell ref="A17:A19"/>
    <mergeCell ref="A20:A22"/>
    <mergeCell ref="B23:C23"/>
    <mergeCell ref="B8:C10"/>
    <mergeCell ref="B11:C13"/>
    <mergeCell ref="B14:C16"/>
    <mergeCell ref="B17:C19"/>
    <mergeCell ref="B20:C22"/>
  </mergeCells>
  <pageMargins left="0.70866141732283472" right="0.70866141732283472" top="0.74803149606299213" bottom="0.74803149606299213" header="0.31496062992125984" footer="0.31496062992125984"/>
  <pageSetup scale="5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'Exchange Rates'!$A$10:$A$32</xm:f>
          </x14:formula1>
          <xm:sqref>H27:H34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C38"/>
  <sheetViews>
    <sheetView workbookViewId="0">
      <selection activeCell="G13" sqref="G13"/>
    </sheetView>
  </sheetViews>
  <sheetFormatPr defaultRowHeight="12.75" x14ac:dyDescent="0.2"/>
  <cols>
    <col min="1" max="1" width="32.42578125" style="21" customWidth="1"/>
    <col min="2" max="2" width="25.85546875" style="2" bestFit="1" customWidth="1"/>
    <col min="3" max="3" width="26.42578125" style="3" customWidth="1"/>
    <col min="4" max="16384" width="9.140625" style="2"/>
  </cols>
  <sheetData>
    <row r="5" spans="1:3" x14ac:dyDescent="0.2">
      <c r="A5" s="1" t="s">
        <v>22</v>
      </c>
    </row>
    <row r="6" spans="1:3" x14ac:dyDescent="0.2">
      <c r="A6" s="1" t="s">
        <v>78</v>
      </c>
    </row>
    <row r="7" spans="1:3" x14ac:dyDescent="0.2">
      <c r="A7" s="1" t="s">
        <v>23</v>
      </c>
    </row>
    <row r="8" spans="1:3" ht="13.5" thickBot="1" x14ac:dyDescent="0.25">
      <c r="A8" s="4"/>
    </row>
    <row r="9" spans="1:3" ht="26.25" thickBot="1" x14ac:dyDescent="0.25">
      <c r="A9" s="5" t="s">
        <v>24</v>
      </c>
      <c r="B9" s="6" t="s">
        <v>10</v>
      </c>
      <c r="C9" s="7" t="s">
        <v>77</v>
      </c>
    </row>
    <row r="10" spans="1:3" x14ac:dyDescent="0.2">
      <c r="A10" s="8" t="s">
        <v>25</v>
      </c>
      <c r="B10" s="9" t="s">
        <v>26</v>
      </c>
      <c r="C10" s="10">
        <v>5.5418056393999997</v>
      </c>
    </row>
    <row r="11" spans="1:3" x14ac:dyDescent="0.2">
      <c r="A11" s="8" t="s">
        <v>27</v>
      </c>
      <c r="B11" s="9" t="s">
        <v>28</v>
      </c>
      <c r="C11" s="10">
        <v>2355.6378772563999</v>
      </c>
    </row>
    <row r="12" spans="1:3" x14ac:dyDescent="0.2">
      <c r="A12" s="11" t="s">
        <v>29</v>
      </c>
      <c r="B12" s="12" t="s">
        <v>30</v>
      </c>
      <c r="C12" s="13">
        <v>1.5079894457</v>
      </c>
    </row>
    <row r="13" spans="1:3" x14ac:dyDescent="0.2">
      <c r="A13" s="8" t="s">
        <v>31</v>
      </c>
      <c r="B13" s="9" t="s">
        <v>32</v>
      </c>
      <c r="C13" s="10">
        <v>161.3710389956</v>
      </c>
    </row>
    <row r="14" spans="1:3" x14ac:dyDescent="0.2">
      <c r="A14" s="8" t="s">
        <v>33</v>
      </c>
      <c r="B14" s="9" t="s">
        <v>34</v>
      </c>
      <c r="C14" s="10">
        <v>11.8126814594</v>
      </c>
    </row>
    <row r="15" spans="1:3" x14ac:dyDescent="0.2">
      <c r="A15" s="8" t="s">
        <v>35</v>
      </c>
      <c r="B15" s="9" t="s">
        <v>36</v>
      </c>
      <c r="C15" s="10">
        <v>1.3838057569</v>
      </c>
    </row>
    <row r="16" spans="1:3" x14ac:dyDescent="0.2">
      <c r="A16" s="8" t="s">
        <v>37</v>
      </c>
      <c r="B16" s="9" t="s">
        <v>38</v>
      </c>
      <c r="C16" s="10">
        <v>1</v>
      </c>
    </row>
    <row r="17" spans="1:3" x14ac:dyDescent="0.2">
      <c r="A17" s="8" t="s">
        <v>39</v>
      </c>
      <c r="B17" s="9" t="s">
        <v>40</v>
      </c>
      <c r="C17" s="10">
        <v>11690.830535192899</v>
      </c>
    </row>
    <row r="18" spans="1:3" x14ac:dyDescent="0.2">
      <c r="A18" s="8" t="s">
        <v>41</v>
      </c>
      <c r="B18" s="9" t="s">
        <v>42</v>
      </c>
      <c r="C18" s="10">
        <v>1.0714861937</v>
      </c>
    </row>
    <row r="19" spans="1:3" x14ac:dyDescent="0.2">
      <c r="A19" s="8" t="s">
        <v>43</v>
      </c>
      <c r="B19" s="9" t="s">
        <v>44</v>
      </c>
      <c r="C19" s="10">
        <v>0.45810547029999998</v>
      </c>
    </row>
    <row r="20" spans="1:3" x14ac:dyDescent="0.2">
      <c r="A20" s="8" t="s">
        <v>45</v>
      </c>
      <c r="B20" s="9" t="s">
        <v>46</v>
      </c>
      <c r="C20" s="10">
        <v>2.0670799616000002</v>
      </c>
    </row>
    <row r="21" spans="1:3" x14ac:dyDescent="0.2">
      <c r="A21" s="8" t="s">
        <v>47</v>
      </c>
      <c r="B21" s="9" t="s">
        <v>74</v>
      </c>
      <c r="C21" s="10">
        <v>14.924132613399999</v>
      </c>
    </row>
    <row r="22" spans="1:3" x14ac:dyDescent="0.2">
      <c r="A22" s="8" t="s">
        <v>48</v>
      </c>
      <c r="B22" s="9" t="s">
        <v>49</v>
      </c>
      <c r="C22" s="10">
        <v>6.3793019221999998</v>
      </c>
    </row>
    <row r="23" spans="1:3" x14ac:dyDescent="0.2">
      <c r="A23" s="8" t="s">
        <v>50</v>
      </c>
      <c r="B23" s="9" t="s">
        <v>51</v>
      </c>
      <c r="C23" s="10">
        <v>0.58081923960000004</v>
      </c>
    </row>
    <row r="24" spans="1:3" x14ac:dyDescent="0.2">
      <c r="A24" s="8" t="s">
        <v>52</v>
      </c>
      <c r="B24" s="9" t="s">
        <v>75</v>
      </c>
      <c r="C24" s="10">
        <v>159.18013690000001</v>
      </c>
    </row>
    <row r="25" spans="1:3" x14ac:dyDescent="0.2">
      <c r="A25" s="8" t="s">
        <v>53</v>
      </c>
      <c r="B25" s="9" t="s">
        <v>54</v>
      </c>
      <c r="C25" s="10">
        <v>5.4922409645999997</v>
      </c>
    </row>
    <row r="26" spans="1:3" x14ac:dyDescent="0.2">
      <c r="A26" s="8" t="s">
        <v>55</v>
      </c>
      <c r="B26" s="9" t="s">
        <v>76</v>
      </c>
      <c r="C26" s="10">
        <v>5.6613094672999997</v>
      </c>
    </row>
    <row r="27" spans="1:3" x14ac:dyDescent="0.2">
      <c r="A27" s="8" t="s">
        <v>56</v>
      </c>
      <c r="B27" s="9" t="s">
        <v>57</v>
      </c>
      <c r="C27" s="10">
        <v>284.8889554287</v>
      </c>
    </row>
    <row r="28" spans="1:3" x14ac:dyDescent="0.2">
      <c r="A28" s="8" t="s">
        <v>58</v>
      </c>
      <c r="B28" s="9" t="s">
        <v>59</v>
      </c>
      <c r="C28" s="10">
        <v>3.0437946197999999</v>
      </c>
    </row>
    <row r="29" spans="1:3" x14ac:dyDescent="0.2">
      <c r="A29" s="8" t="s">
        <v>60</v>
      </c>
      <c r="B29" s="9" t="s">
        <v>61</v>
      </c>
      <c r="C29" s="14">
        <v>3263.1531798107999</v>
      </c>
    </row>
    <row r="30" spans="1:3" x14ac:dyDescent="0.2">
      <c r="A30" s="8" t="s">
        <v>62</v>
      </c>
      <c r="B30" s="9" t="s">
        <v>63</v>
      </c>
      <c r="C30" s="10">
        <v>1.5088174902</v>
      </c>
    </row>
    <row r="31" spans="1:3" x14ac:dyDescent="0.2">
      <c r="A31" s="8" t="s">
        <v>64</v>
      </c>
      <c r="B31" s="9" t="s">
        <v>65</v>
      </c>
      <c r="C31" s="10">
        <v>907.71707288940001</v>
      </c>
    </row>
    <row r="32" spans="1:3" ht="13.5" thickBot="1" x14ac:dyDescent="0.25">
      <c r="A32" s="15" t="s">
        <v>66</v>
      </c>
      <c r="B32" s="16" t="s">
        <v>67</v>
      </c>
      <c r="C32" s="17">
        <v>324.2295061712</v>
      </c>
    </row>
    <row r="35" spans="1:1" x14ac:dyDescent="0.2">
      <c r="A35" s="18" t="s">
        <v>79</v>
      </c>
    </row>
    <row r="37" spans="1:1" x14ac:dyDescent="0.2">
      <c r="A37" s="19" t="s">
        <v>68</v>
      </c>
    </row>
    <row r="38" spans="1:1" x14ac:dyDescent="0.2">
      <c r="A38" s="20" t="s">
        <v>69</v>
      </c>
    </row>
  </sheetData>
  <sheetProtection password="BA3A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Reinsurer</vt:lpstr>
      <vt:lpstr>Exchange Rates</vt:lpstr>
      <vt:lpstr>Reinsurer!Print_Area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Petty</dc:creator>
  <cp:lastModifiedBy>John Pierce</cp:lastModifiedBy>
  <cp:lastPrinted>2019-07-04T09:41:40Z</cp:lastPrinted>
  <dcterms:created xsi:type="dcterms:W3CDTF">2019-05-14T15:14:40Z</dcterms:created>
  <dcterms:modified xsi:type="dcterms:W3CDTF">2019-07-11T15:56:59Z</dcterms:modified>
</cp:coreProperties>
</file>